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9" i="1"/>
  <c r="O13" i="1" s="1"/>
  <c r="AE9" i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M9" i="1"/>
  <c r="L9" i="1"/>
  <c r="K9" i="1"/>
  <c r="J9" i="1"/>
  <c r="I9" i="1"/>
  <c r="I13" i="1"/>
  <c r="M13" i="1" s="1"/>
  <c r="H9" i="1"/>
  <c r="H13" i="1"/>
  <c r="L13" i="1" s="1"/>
  <c r="G9" i="1"/>
  <c r="G13" i="1"/>
  <c r="G16" i="1" s="1"/>
  <c r="F9" i="1"/>
  <c r="F13" i="1"/>
  <c r="K13" i="1" s="1"/>
  <c r="E9" i="1"/>
  <c r="E13" i="1"/>
  <c r="E16" i="1" s="1"/>
  <c r="D10" i="1"/>
  <c r="K15" i="1" l="1"/>
  <c r="F16" i="1"/>
  <c r="K16" i="1" s="1"/>
  <c r="H16" i="1"/>
  <c r="L16" i="1" s="1"/>
  <c r="L15" i="1"/>
  <c r="O16" i="1"/>
  <c r="I16" i="1"/>
  <c r="M15" i="1"/>
  <c r="O15" i="1"/>
  <c r="N9" i="1"/>
  <c r="N13" i="1" s="1"/>
  <c r="N16" i="1" l="1"/>
  <c r="M16" i="1"/>
</calcChain>
</file>

<file path=xl/sharedStrings.xml><?xml version="1.0" encoding="utf-8"?>
<sst xmlns="http://schemas.openxmlformats.org/spreadsheetml/2006/main" count="82" uniqueCount="56">
  <si>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</si>
  <si>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</si>
  <si>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</si>
  <si>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</si>
  <si>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</si>
  <si>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</si>
  <si>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</si>
  <si>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</si>
  <si>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</si>
  <si>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</si>
  <si>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</si>
  <si>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</si>
  <si>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</si>
  <si>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</si>
  <si>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</si>
  <si>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</si>
  <si>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</si>
  <si>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</si>
  <si>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</si>
  <si>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</si>
  <si>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</si>
  <si>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</si>
  <si>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</si>
  <si>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</si>
  <si>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</si>
  <si>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</si>
  <si>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</si>
  <si>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</si>
  <si>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</si>
  <si>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</si>
  <si>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</si>
  <si>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</si>
  <si>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</si>
  <si>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</si>
  <si>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</si>
  <si>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</si>
  <si>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</si>
  <si>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</si>
  <si>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</si>
  <si>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</si>
  <si>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Maarit Kinnunen</t>
  </si>
  <si>
    <t>SiiPe</t>
  </si>
  <si>
    <t>ViPa</t>
  </si>
  <si>
    <t>7.</t>
  </si>
  <si>
    <t>12.</t>
  </si>
  <si>
    <t>1.7.1977</t>
  </si>
  <si>
    <t>ykköspesis</t>
  </si>
  <si>
    <t>karsintasarja</t>
  </si>
  <si>
    <t>SiiPe = Siilinjärven Pesis  (1987)</t>
  </si>
  <si>
    <t>ViPa = Vihdin Pallo  (1967)</t>
  </si>
  <si>
    <t>20.05. 2001  SiiPe - Hymy  2-0  (5-3, 1-0)</t>
  </si>
  <si>
    <t xml:space="preserve">  23 v 10 kk 19 pv</t>
  </si>
  <si>
    <t>4.  ottelu</t>
  </si>
  <si>
    <t>03.06. 2001  ViPa - SiiPe  1-0  (7-3, 3-3)</t>
  </si>
  <si>
    <t xml:space="preserve">  23 v 11 kk   1 pv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</si>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</sst>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9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1999</v>
      </c>
      <c r="C4" s="81"/>
      <c r="D4" s="82" t="s">
        <v>55</v>
      </c>
      <c r="E4" s="81"/>
      <c r="F4" s="83" t="s">
        <v>46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2000</v>
      </c>
      <c r="C5" s="81"/>
      <c r="D5" s="82" t="s">
        <v>55</v>
      </c>
      <c r="E5" s="81"/>
      <c r="F5" s="83" t="s">
        <v>46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2001</v>
      </c>
      <c r="C6" s="81"/>
      <c r="D6" s="82" t="s">
        <v>55</v>
      </c>
      <c r="E6" s="81"/>
      <c r="F6" s="83" t="s">
        <v>46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43</v>
      </c>
      <c r="D7" s="28" t="s">
        <v>41</v>
      </c>
      <c r="E7" s="27">
        <v>6</v>
      </c>
      <c r="F7" s="27">
        <v>0</v>
      </c>
      <c r="G7" s="27">
        <v>1</v>
      </c>
      <c r="H7" s="27">
        <v>1</v>
      </c>
      <c r="I7" s="27">
        <v>7</v>
      </c>
      <c r="J7" s="27">
        <v>3</v>
      </c>
      <c r="K7" s="27">
        <v>1</v>
      </c>
      <c r="L7" s="27">
        <v>2</v>
      </c>
      <c r="M7" s="27">
        <v>1</v>
      </c>
      <c r="N7" s="29">
        <v>0.29199999999999998</v>
      </c>
      <c r="O7" s="25">
        <f>PRODUCT(I7/N7)</f>
        <v>23.972602739726028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44</v>
      </c>
      <c r="D8" s="28" t="s">
        <v>42</v>
      </c>
      <c r="E8" s="27">
        <v>24</v>
      </c>
      <c r="F8" s="27">
        <v>0</v>
      </c>
      <c r="G8" s="27">
        <v>1</v>
      </c>
      <c r="H8" s="27">
        <v>4</v>
      </c>
      <c r="I8" s="27">
        <v>47</v>
      </c>
      <c r="J8" s="27">
        <v>22</v>
      </c>
      <c r="K8" s="27">
        <v>12</v>
      </c>
      <c r="L8" s="27">
        <v>12</v>
      </c>
      <c r="M8" s="27">
        <v>1</v>
      </c>
      <c r="N8" s="29">
        <v>0.38200000000000001</v>
      </c>
      <c r="O8" s="88">
        <f>PRODUCT(I8/N8)</f>
        <v>123.03664921465969</v>
      </c>
      <c r="P8" s="27"/>
      <c r="Q8" s="27"/>
      <c r="R8" s="27"/>
      <c r="S8" s="27"/>
      <c r="T8" s="27"/>
      <c r="U8" s="30">
        <v>6</v>
      </c>
      <c r="V8" s="30">
        <v>0</v>
      </c>
      <c r="W8" s="30">
        <v>1</v>
      </c>
      <c r="X8" s="30">
        <v>1</v>
      </c>
      <c r="Y8" s="30">
        <v>16</v>
      </c>
      <c r="Z8" s="27"/>
      <c r="AA8" s="27"/>
      <c r="AB8" s="27"/>
      <c r="AC8" s="27"/>
      <c r="AD8" s="27"/>
      <c r="AE8" s="27"/>
      <c r="AF8" s="87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30</v>
      </c>
      <c r="F9" s="19">
        <f t="shared" si="0"/>
        <v>0</v>
      </c>
      <c r="G9" s="19">
        <f t="shared" si="0"/>
        <v>2</v>
      </c>
      <c r="H9" s="19">
        <f t="shared" si="0"/>
        <v>5</v>
      </c>
      <c r="I9" s="19">
        <f t="shared" si="0"/>
        <v>54</v>
      </c>
      <c r="J9" s="19">
        <f t="shared" si="0"/>
        <v>25</v>
      </c>
      <c r="K9" s="19">
        <f t="shared" si="0"/>
        <v>13</v>
      </c>
      <c r="L9" s="19">
        <f t="shared" si="0"/>
        <v>14</v>
      </c>
      <c r="M9" s="19">
        <f t="shared" si="0"/>
        <v>2</v>
      </c>
      <c r="N9" s="31">
        <f>PRODUCT(I9/O9)</f>
        <v>0.36732381997804608</v>
      </c>
      <c r="O9" s="89">
        <f>SUM(O7:O8)</f>
        <v>147.00925195438572</v>
      </c>
      <c r="P9" s="19">
        <f t="shared" ref="P9:AE9" si="1">SUM(P5:P8)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6</v>
      </c>
      <c r="V9" s="19">
        <f t="shared" si="1"/>
        <v>0</v>
      </c>
      <c r="W9" s="19">
        <f t="shared" si="1"/>
        <v>1</v>
      </c>
      <c r="X9" s="19">
        <f t="shared" si="1"/>
        <v>1</v>
      </c>
      <c r="Y9" s="19">
        <f t="shared" si="1"/>
        <v>16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34.333333333333329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30</v>
      </c>
      <c r="F13" s="27">
        <f>PRODUCT(F9)</f>
        <v>0</v>
      </c>
      <c r="G13" s="27">
        <f>PRODUCT(G9)</f>
        <v>2</v>
      </c>
      <c r="H13" s="27">
        <f>PRODUCT(H9)</f>
        <v>5</v>
      </c>
      <c r="I13" s="27">
        <f>PRODUCT(I9)</f>
        <v>54</v>
      </c>
      <c r="J13" s="1"/>
      <c r="K13" s="44">
        <f>PRODUCT((F13+G13)/E13)</f>
        <v>6.6666666666666666E-2</v>
      </c>
      <c r="L13" s="44">
        <f>PRODUCT(H13/E13)</f>
        <v>0.16666666666666666</v>
      </c>
      <c r="M13" s="44">
        <f>PRODUCT(I13/E13)</f>
        <v>1.8</v>
      </c>
      <c r="N13" s="29">
        <f>PRODUCT(N9)</f>
        <v>0.36732381997804608</v>
      </c>
      <c r="O13" s="25">
        <f>PRODUCT(O9)</f>
        <v>147.00925195438572</v>
      </c>
      <c r="P13" s="45" t="s">
        <v>34</v>
      </c>
      <c r="Q13" s="46"/>
      <c r="R13" s="46"/>
      <c r="S13" s="47" t="s">
        <v>50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25"/>
      <c r="P14" s="54" t="s">
        <v>35</v>
      </c>
      <c r="Q14" s="55"/>
      <c r="R14" s="55"/>
      <c r="S14" s="56" t="s">
        <v>53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52</v>
      </c>
      <c r="AE14" s="58"/>
      <c r="AF14" s="59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>
        <f>PRODUCT(U9)</f>
        <v>6</v>
      </c>
      <c r="F15" s="30">
        <f>PRODUCT(V9)</f>
        <v>0</v>
      </c>
      <c r="G15" s="30">
        <f>PRODUCT(W9)</f>
        <v>1</v>
      </c>
      <c r="H15" s="30">
        <f>PRODUCT(X9)</f>
        <v>1</v>
      </c>
      <c r="I15" s="30">
        <f>PRODUCT(Y9)</f>
        <v>16</v>
      </c>
      <c r="J15" s="1"/>
      <c r="K15" s="63">
        <f>PRODUCT((F15+G15)/E15)</f>
        <v>0.16666666666666666</v>
      </c>
      <c r="L15" s="63">
        <f>PRODUCT(H15/E15)</f>
        <v>0.16666666666666666</v>
      </c>
      <c r="M15" s="63">
        <f>PRODUCT(I15/E15)</f>
        <v>2.6666666666666665</v>
      </c>
      <c r="N15" s="64">
        <v>0.39</v>
      </c>
      <c r="O15" s="25">
        <f>PRODUCT(I15/N15)</f>
        <v>41.025641025641022</v>
      </c>
      <c r="P15" s="54" t="s">
        <v>36</v>
      </c>
      <c r="Q15" s="55"/>
      <c r="R15" s="55"/>
      <c r="S15" s="56" t="s">
        <v>50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38</v>
      </c>
      <c r="AE15" s="58"/>
      <c r="AF15" s="59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36</v>
      </c>
      <c r="F16" s="19">
        <f>SUM(F13:F15)</f>
        <v>0</v>
      </c>
      <c r="G16" s="19">
        <f>SUM(G13:G15)</f>
        <v>3</v>
      </c>
      <c r="H16" s="19">
        <f>SUM(H13:H15)</f>
        <v>6</v>
      </c>
      <c r="I16" s="19">
        <f>SUM(I13:I15)</f>
        <v>70</v>
      </c>
      <c r="J16" s="1"/>
      <c r="K16" s="68">
        <f>PRODUCT((F16+G16)/E16)</f>
        <v>8.3333333333333329E-2</v>
      </c>
      <c r="L16" s="68">
        <f>PRODUCT(H16/E16)</f>
        <v>0.16666666666666666</v>
      </c>
      <c r="M16" s="68">
        <f>PRODUCT(I16/E16)</f>
        <v>1.9444444444444444</v>
      </c>
      <c r="N16" s="31">
        <f>PRODUCT(I16/O16)</f>
        <v>0.37227133161628395</v>
      </c>
      <c r="O16" s="25">
        <f>SUM(O13:O15)</f>
        <v>188.03489298002674</v>
      </c>
      <c r="P16" s="69" t="s">
        <v>37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1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48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49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6"/>
      <c r="N23" s="76"/>
      <c r="O23" s="25"/>
      <c r="P23" s="1"/>
      <c r="Q23" s="37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2019-01-23T14:18:41Z</dcterms:modified>
</cp:coreProperties>
</file>